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NESTO ORTEGA G\Desktop\EMPALME\SOLICITUD BERTHA\"/>
    </mc:Choice>
  </mc:AlternateContent>
  <xr:revisionPtr revIDLastSave="0" documentId="13_ncr:1_{3B3772A9-C7B8-4E46-8C88-D9BF95FCE524}" xr6:coauthVersionLast="45" xr6:coauthVersionMax="45" xr10:uidLastSave="{00000000-0000-0000-0000-000000000000}"/>
  <bookViews>
    <workbookView xWindow="-120" yWindow="-120" windowWidth="20730" windowHeight="11160" xr2:uid="{088D67B0-D83A-42ED-BB94-091B1470AC58}"/>
  </bookViews>
  <sheets>
    <sheet name="Hoja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0" i="1" l="1"/>
  <c r="L10" i="1" s="1"/>
  <c r="K4" i="1"/>
  <c r="L4" i="1" s="1"/>
  <c r="K5" i="1"/>
  <c r="L5" i="1" s="1"/>
  <c r="K6" i="1"/>
  <c r="L6" i="1" s="1"/>
  <c r="K7" i="1"/>
  <c r="L7" i="1" s="1"/>
  <c r="K8" i="1"/>
  <c r="L8" i="1"/>
  <c r="K12" i="1"/>
  <c r="L12" i="1" s="1"/>
  <c r="K13" i="1"/>
  <c r="L13" i="1" s="1"/>
  <c r="K14" i="1"/>
  <c r="L14" i="1"/>
  <c r="K16" i="1"/>
  <c r="L16" i="1"/>
  <c r="K17" i="1"/>
  <c r="L17" i="1" s="1"/>
  <c r="K18" i="1"/>
  <c r="L18" i="1" s="1"/>
  <c r="K19" i="1"/>
  <c r="L19" i="1" s="1"/>
  <c r="K20" i="1"/>
  <c r="L20" i="1"/>
  <c r="K21" i="1"/>
  <c r="L21" i="1" s="1"/>
  <c r="L22" i="1"/>
  <c r="K23" i="1"/>
  <c r="L23" i="1" s="1"/>
  <c r="K24" i="1"/>
  <c r="L24" i="1" s="1"/>
  <c r="K25" i="1"/>
  <c r="L25" i="1" s="1"/>
  <c r="K26" i="1"/>
  <c r="L26" i="1"/>
  <c r="K27" i="1"/>
  <c r="L27" i="1" s="1"/>
  <c r="K28" i="1"/>
  <c r="L28" i="1" s="1"/>
  <c r="K29" i="1"/>
  <c r="L29" i="1" s="1"/>
  <c r="K30" i="1"/>
  <c r="L30" i="1"/>
  <c r="K31" i="1"/>
  <c r="L31" i="1" s="1"/>
  <c r="K32" i="1"/>
  <c r="L32" i="1" s="1"/>
  <c r="M1" i="1" l="1"/>
  <c r="M2" i="1"/>
  <c r="M32" i="1"/>
  <c r="F32" i="1"/>
  <c r="M31" i="1"/>
  <c r="F31" i="1"/>
  <c r="M30" i="1"/>
  <c r="F30" i="1"/>
  <c r="M29" i="1"/>
  <c r="F29" i="1"/>
  <c r="M28" i="1"/>
  <c r="F28" i="1"/>
  <c r="M27" i="1"/>
  <c r="F27" i="1"/>
  <c r="M26" i="1"/>
  <c r="F26" i="1"/>
  <c r="M25" i="1"/>
  <c r="F25" i="1"/>
  <c r="M24" i="1"/>
  <c r="F24" i="1"/>
  <c r="M23" i="1"/>
  <c r="F23" i="1"/>
  <c r="M22" i="1"/>
  <c r="F22" i="1"/>
  <c r="M21" i="1"/>
  <c r="F21" i="1"/>
  <c r="M20" i="1"/>
  <c r="F20" i="1"/>
  <c r="M19" i="1"/>
  <c r="F19" i="1"/>
  <c r="M18" i="1"/>
  <c r="F18" i="1"/>
  <c r="M17" i="1"/>
  <c r="F17" i="1"/>
  <c r="M16" i="1"/>
  <c r="F16" i="1"/>
  <c r="M15" i="1"/>
  <c r="F15" i="1"/>
  <c r="M14" i="1"/>
  <c r="F14" i="1"/>
  <c r="M13" i="1"/>
  <c r="F13" i="1"/>
  <c r="M12" i="1"/>
  <c r="F12" i="1"/>
  <c r="M11" i="1"/>
  <c r="M10" i="1"/>
  <c r="F10" i="1"/>
  <c r="M9" i="1"/>
  <c r="M8" i="1"/>
  <c r="F8" i="1"/>
  <c r="M7" i="1"/>
  <c r="F7" i="1"/>
  <c r="M6" i="1"/>
  <c r="F6" i="1"/>
  <c r="M5" i="1"/>
  <c r="F5" i="1"/>
  <c r="M4" i="1"/>
  <c r="F4" i="1"/>
</calcChain>
</file>

<file path=xl/sharedStrings.xml><?xml version="1.0" encoding="utf-8"?>
<sst xmlns="http://schemas.openxmlformats.org/spreadsheetml/2006/main" count="89" uniqueCount="89">
  <si>
    <t>TOTAL CUMPLIMIENTO TOTAL PLAN DE DESARROLLO</t>
  </si>
  <si>
    <t>TOTAL METAS</t>
  </si>
  <si>
    <t xml:space="preserve">CUMPLIMIENTO PDD </t>
  </si>
  <si>
    <t xml:space="preserve">PROGRAMA </t>
  </si>
  <si>
    <t xml:space="preserve">SUBPROGRAMA </t>
  </si>
  <si>
    <t xml:space="preserve">META DE PRODUCTO </t>
  </si>
  <si>
    <t>% CUMP PLAN DE DESARROLLO</t>
  </si>
  <si>
    <t>Secretaría</t>
  </si>
  <si>
    <t xml:space="preserve">BOLÍVAR SÍ AVANZA, LIBRE DE POBREZA A TRAVÉS DE LA EDUCACIÓN Y LA EQUIDAD </t>
  </si>
  <si>
    <t>DESARROLLO ECONÓMICO Y COMPETITIVIDAD</t>
  </si>
  <si>
    <t>TOTAL METAS PROGRAMADAS 2016-2019</t>
  </si>
  <si>
    <t xml:space="preserve">BOLÍVAR SÍ AVANZA CON CULTURA PARA LA PAZ  </t>
  </si>
  <si>
    <t>TURISMO PARA LA PAZ</t>
  </si>
  <si>
    <t>Bolivar Si Avanza En Formación Cultural</t>
  </si>
  <si>
    <t>Bolívar Sí Avanza En Infraestructura Cultural</t>
  </si>
  <si>
    <t>Bolívar Sí Avanza En Creación De Productos Turísticos Como Fuente De Generación De Empleo Y Productividad.</t>
  </si>
  <si>
    <t>Bolívar Sí Avanza En Infraestructura Turística</t>
  </si>
  <si>
    <t>Bolívar Sí Avanza en promoción turística del destino Bolívar.</t>
  </si>
  <si>
    <t>Bolívar Sí Avanza en Gobernanza Turística.</t>
  </si>
  <si>
    <t>Implementar una Red de Escuelas de Música para la Paz.</t>
  </si>
  <si>
    <t>Realizar 3 convenios interinstitucionales y alianzas estratégicas para la formación de artistas</t>
  </si>
  <si>
    <t>Implementar un Sistema de Formación Artística del Departamento.</t>
  </si>
  <si>
    <t>Implementar la Red de Festivales del Departamento</t>
  </si>
  <si>
    <t>Implementar la Agenda Cultural del Departamento</t>
  </si>
  <si>
    <t>Tres (3) programas de estímulos a iniciativas y actores culturales del departamento desarrollados</t>
  </si>
  <si>
    <t>Tres (3) industrias creativas y emprendimientos culturales impulsadas</t>
  </si>
  <si>
    <t>Fortalecer el programa de Artesanos de Bolívar como modelo de emprendimiento cultural.</t>
  </si>
  <si>
    <t>Crear e implementar el Consejo Departamental de Cultura y los Consejos Sectoriales.</t>
  </si>
  <si>
    <t>Diseñar e implementar el Plan Departamental de Lectura</t>
  </si>
  <si>
    <t>Activar y consolidar la Red Departamental de Bibliotecas</t>
  </si>
  <si>
    <t>51 bibliotecas municipales dotadas y fortalecidas</t>
  </si>
  <si>
    <t>Optimizar el uso de la infraestructura cultural como espacio para el conocimiento y generación de contenidos culturales y artísticos (45</t>
  </si>
  <si>
    <t>Tres (3)  productos de ecoturismo con enfoque postconflicto, que contengan un discurso de interpretación común del territorio identificados, diseñados e implementados</t>
  </si>
  <si>
    <t>Tres (3) productos de Turismo cultural con base en el patrimonio material e inmaterial del Departamento Identificados, diseñados e implementados</t>
  </si>
  <si>
    <t>Seis (6) municipios priorizados con la implementación del programa de Ruta de la Paz</t>
  </si>
  <si>
    <t xml:space="preserve"> Fam-trip con operadores turísticos y medios de comunicación para dar a conocer las riquezas del territorio bolivarense </t>
  </si>
  <si>
    <t>Dos (2) caravanas turísticas Bolívar si avanza diseñadas e implementadas</t>
  </si>
  <si>
    <t>Una (1) señalizaciones turísticas viales y peatonales en municipios priorizados con vocación turística</t>
  </si>
  <si>
    <t>Tres (3) Puntos de Información Turística –PIT- operando en municipios priorizados</t>
  </si>
  <si>
    <t xml:space="preserve">Dos (2)  Senderos turísticos en el Departamento de Bolívar Adecuados y en  uso </t>
  </si>
  <si>
    <t>Diseñar un plan de marketing turístico para el Departamento de Bolívar.</t>
  </si>
  <si>
    <t>Diseño e implementación del portal web para la promoción del Departamento de Bolívar</t>
  </si>
  <si>
    <t>Participar en (4) ferias/convenciones/ seminarios como estrategia de divulgación y promoción turística del Departamento</t>
  </si>
  <si>
    <t>Desarrollar campañas en medios de comunicación nacionales para promover Bolívar como destino turístico.</t>
  </si>
  <si>
    <t xml:space="preserve">Diseño del Plan Estratégico de Turismo para el Departamento de Bolívar  </t>
  </si>
  <si>
    <t>Capacitar en calidad turística, emprendimiento turístico y comunitario de las comunidades receptoras para la generación de competitividad y productividad a través del turismo.</t>
  </si>
  <si>
    <t>Diseño e implementación del plan de incentivos para la formalización de los prestadores de servicios turísticos.</t>
  </si>
  <si>
    <t>Diseño e implementación del plan de incentivos para la certificación de calidad de los prestadores de servicios turísticos</t>
  </si>
  <si>
    <t>% CUMP META</t>
  </si>
  <si>
    <t>EJECUCIÓN META CUATRIENIO</t>
  </si>
  <si>
    <t>Bolívar Si Avanza En Fomento A La Cultura Bolivarense</t>
  </si>
  <si>
    <t>Bolívar Si Avanza En Fortalecimiento Cultural</t>
  </si>
  <si>
    <t>CUMPLIMIENTO PA CUATRIENIO</t>
  </si>
  <si>
    <t xml:space="preserve">EJE ESTRATÉGICO </t>
  </si>
  <si>
    <t>LÍNEA BASE</t>
  </si>
  <si>
    <t>META PARA EL CUATRIENIO</t>
  </si>
  <si>
    <t>Valor PROG meta para  cuatrienio</t>
  </si>
  <si>
    <t>Valor Ejecución de la Meta a  cuatrienio</t>
  </si>
  <si>
    <t xml:space="preserve">INDICADOR DE PRODUCTO </t>
  </si>
  <si>
    <t>Numero de  productos de ecoturismo con enfoque postconflicto, que contengan un discurso de interpretación común del territorio identificados, diseñados e implementados</t>
  </si>
  <si>
    <t>Numero de  productos de Turismo cultural con base en el patrimonio material e inmaterial del Departamento Identificados, diseñados e implementados</t>
  </si>
  <si>
    <t>Numero de productos turísticos en municipios priorizados del Departamento diseñados</t>
  </si>
  <si>
    <t>Numero de  Caravanas turísticas Bolívar sí Avanza Diseñadas e implementadas</t>
  </si>
  <si>
    <t>Numero de   Señalizaciones turísticas viales y peatonales en municipios priorizados con vocación turística realizadas</t>
  </si>
  <si>
    <t>Nunero de  Puntos de Información Turística-PIT en municipios priorizados Construidos y dotados .</t>
  </si>
  <si>
    <t xml:space="preserve">Numero de   Senderos turísticos en el Departamento de Bolívar Adecuados y en  uso </t>
  </si>
  <si>
    <t>% Plan de Marketing turístico diseñado.</t>
  </si>
  <si>
    <t>N° de Portales web creados para la promoción turística.</t>
  </si>
  <si>
    <t>N° de ferias, convenciones, seminarios con participación del Departamento de Bolívar.</t>
  </si>
  <si>
    <t xml:space="preserve">N° de campañas realizadas </t>
  </si>
  <si>
    <t>N° de capacitaciones y actividades de formación especializada para mejorar los estándares de calidad de la oferta turística del departamento</t>
  </si>
  <si>
    <t>N° de Planes de Incentivos en formalización diseñados e implementados.</t>
  </si>
  <si>
    <t>N° de Planes de Incentivos en calidad diseñados e implementados.</t>
  </si>
  <si>
    <t>Red de Escuelas de Música para la Paz implementada (%)</t>
  </si>
  <si>
    <t>N° de convenios interinstitucionales y alianzas estratégicas para la formación de artistas.</t>
  </si>
  <si>
    <t>Sistema de Formación Artística del Departamento implementado. (%)</t>
  </si>
  <si>
    <t>Red de Festivales del Departamento implementado (%)</t>
  </si>
  <si>
    <t>Agenda Cultural del Departamento implementado (%)</t>
  </si>
  <si>
    <t>N° de iniciativas y proyectos estimulados a traves del programa de estimulos.</t>
  </si>
  <si>
    <t>N° de  industrias creativas y emprendimientos culturales impulsados.</t>
  </si>
  <si>
    <t>Programa de Artesanos de Bolívar como modelo de emprendimiento cultural fortalecido (%)</t>
  </si>
  <si>
    <t>Consejo Departamental de Cultura y los Consejos Sectoriales creados e implementados.</t>
  </si>
  <si>
    <t>Plan Departamental de Lectura diseñado e implementado.</t>
  </si>
  <si>
    <t>Una Red Departamental de Bibliotecas activada y consolidada</t>
  </si>
  <si>
    <t>N° de  bibliotecas municipales dotadas y fortalecidas.</t>
  </si>
  <si>
    <t>N° de  infraestructura cultural como espacio para el conocimiento y generación de contenidos culturales y artísticos optimizadas</t>
  </si>
  <si>
    <t>N° de Fam-trip con operadores turísticos y medios de comunicación para dar a conocer las riquezas del territorio bolivarense.</t>
  </si>
  <si>
    <t>Plan Estrategico de turismo diseñado e implementado (%)</t>
  </si>
  <si>
    <t>CUMPLIMIENTO PLAN DE ACCIÓN 2016-2019 -31 DICIEMBRE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</si>
</sst>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orbel"/>
      <family val="2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9" fontId="5" fillId="2" borderId="2" xfId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textRotation="90" wrapText="1"/>
    </xf>
    <xf numFmtId="3" fontId="6" fillId="2" borderId="1" xfId="0" applyNumberFormat="1" applyFont="1" applyFill="1" applyBorder="1" applyAlignment="1">
      <alignment horizontal="center" vertical="center" wrapText="1"/>
    </xf>
    <xf numFmtId="9" fontId="6" fillId="2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9" fontId="9" fillId="0" borderId="2" xfId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9" fontId="9" fillId="0" borderId="2" xfId="1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3" borderId="3" xfId="0" applyFont="1" applyFill="1" applyBorder="1" applyAlignment="1">
      <alignment horizontal="center" vertical="center" textRotation="90" wrapText="1"/>
    </xf>
    <xf numFmtId="0" fontId="10" fillId="3" borderId="4" xfId="0" applyFont="1" applyFill="1" applyBorder="1" applyAlignment="1">
      <alignment horizontal="center" vertical="center" textRotation="90" wrapText="1"/>
    </xf>
    <xf numFmtId="0" fontId="10" fillId="3" borderId="5" xfId="0" applyFont="1" applyFill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textRotation="180" wrapText="1"/>
    </xf>
    <xf numFmtId="0" fontId="10" fillId="0" borderId="4" xfId="0" applyFont="1" applyBorder="1" applyAlignment="1">
      <alignment horizontal="center" vertical="center" textRotation="180" wrapText="1"/>
    </xf>
    <xf numFmtId="0" fontId="10" fillId="0" borderId="5" xfId="0" applyFont="1" applyBorder="1" applyAlignment="1">
      <alignment horizontal="center" vertical="center" textRotation="180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1" fontId="10" fillId="0" borderId="3" xfId="2" applyFont="1" applyBorder="1" applyAlignment="1">
      <alignment horizontal="center" vertical="center" wrapText="1"/>
    </xf>
    <xf numFmtId="41" fontId="10" fillId="0" borderId="4" xfId="2" applyFont="1" applyBorder="1" applyAlignment="1">
      <alignment horizontal="center" vertical="center" wrapText="1"/>
    </xf>
    <xf numFmtId="41" fontId="10" fillId="0" borderId="5" xfId="2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\Desktop\EJECUCION%20PDD%20A%20SEP%20DE%202017%20Octubre%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nd DNP"/>
      <sheetName val="BDATOS"/>
      <sheetName val="INFORME "/>
      <sheetName val="RESUMEN "/>
      <sheetName val="CUMP EJE ESTRATEGICO"/>
      <sheetName val="CUMPPDDTOTAL"/>
      <sheetName val="CUMP_EJE1_TOTAL"/>
      <sheetName val="CUMP_EJE2_TOTAL"/>
      <sheetName val="CUMP_EJE3_TOTAL"/>
      <sheetName val="CUMP_EJE4_TOTAL"/>
      <sheetName val="CUMP_EJE_5_TOTAL"/>
      <sheetName val="CUM_EJE6_TOTAL"/>
      <sheetName val="CUMPEJES2017"/>
      <sheetName val="EJE 1_2017"/>
      <sheetName val="EJE 2_2017"/>
      <sheetName val="EJE 3_2017"/>
      <sheetName val="EJE 4_2017"/>
      <sheetName val="EJE 5_2017"/>
      <sheetName val="EJE 6_2017"/>
      <sheetName val="EJECPLANTOTAL"/>
      <sheetName val="HABITAT-AGUASBOLIVAR"/>
      <sheetName val="EDUCACION"/>
      <sheetName val="INTERIOR"/>
      <sheetName val="ICULTUR"/>
      <sheetName val="PLANEACION"/>
      <sheetName val="INFRAESTRUCTURA"/>
      <sheetName val="HACIENDA"/>
      <sheetName val="AGRICULTURA"/>
      <sheetName val="GESTION SOCIAL"/>
      <sheetName val="SALUD"/>
      <sheetName val="PRIVADA"/>
      <sheetName val="MINAS"/>
      <sheetName val="MOVILIDAD "/>
      <sheetName val="VÍCTIMAS"/>
      <sheetName val="GENERAL"/>
      <sheetName val="DES REGIONAL Y OT"/>
      <sheetName val="GESTION DEL RIESGO"/>
      <sheetName val="IDERBOL"/>
      <sheetName val="UNIBAC"/>
      <sheetName val="CONTROLINTERNO"/>
      <sheetName val="segalimentaria"/>
      <sheetName val="PARAMETRIZACION"/>
    </sheetNames>
    <sheetDataSet>
      <sheetData sheetId="0" refreshError="1"/>
      <sheetData sheetId="1" refreshError="1">
        <row r="2">
          <cell r="CF2" t="str">
            <v>Valor Ejecucion de la Meta a SEP 2017</v>
          </cell>
        </row>
        <row r="350">
          <cell r="O350" t="str">
            <v>ND</v>
          </cell>
          <cell r="AD350" t="str">
            <v>ICULTUR</v>
          </cell>
        </row>
        <row r="351">
          <cell r="O351" t="str">
            <v>ND</v>
          </cell>
          <cell r="AD351" t="str">
            <v>ICULTUR</v>
          </cell>
        </row>
        <row r="352">
          <cell r="O352" t="str">
            <v>ND</v>
          </cell>
          <cell r="AD352" t="str">
            <v>ICULTUR</v>
          </cell>
        </row>
        <row r="353">
          <cell r="O353" t="str">
            <v>ND</v>
          </cell>
          <cell r="AD353" t="str">
            <v>ICULTUR</v>
          </cell>
        </row>
        <row r="354">
          <cell r="O354" t="str">
            <v>ND</v>
          </cell>
          <cell r="AD354" t="str">
            <v>ICULTUR</v>
          </cell>
        </row>
        <row r="355">
          <cell r="AD355" t="str">
            <v>ICULTUR</v>
          </cell>
        </row>
        <row r="356">
          <cell r="O356" t="str">
            <v>ND</v>
          </cell>
          <cell r="AD356" t="str">
            <v>ICULTUR</v>
          </cell>
        </row>
        <row r="357">
          <cell r="AD357" t="str">
            <v>ICULTUR</v>
          </cell>
        </row>
        <row r="358">
          <cell r="O358" t="str">
            <v>ND</v>
          </cell>
          <cell r="AD358" t="str">
            <v>ICULTUR</v>
          </cell>
        </row>
        <row r="359">
          <cell r="O359" t="str">
            <v>ND</v>
          </cell>
          <cell r="AD359" t="str">
            <v>ICULTUR</v>
          </cell>
        </row>
        <row r="360">
          <cell r="O360">
            <v>1</v>
          </cell>
          <cell r="AD360" t="str">
            <v>ICULTUR</v>
          </cell>
        </row>
        <row r="361">
          <cell r="O361">
            <v>51</v>
          </cell>
          <cell r="AD361" t="str">
            <v>ICULTUR</v>
          </cell>
        </row>
        <row r="362">
          <cell r="O362" t="str">
            <v>ND</v>
          </cell>
          <cell r="AD362" t="str">
            <v>ICULTUR</v>
          </cell>
        </row>
        <row r="367">
          <cell r="O367" t="str">
            <v>ND</v>
          </cell>
          <cell r="AD367" t="str">
            <v>ICULTUR</v>
          </cell>
        </row>
        <row r="368">
          <cell r="O368" t="str">
            <v>ND</v>
          </cell>
          <cell r="AD368" t="str">
            <v>ICULTUR</v>
          </cell>
        </row>
        <row r="369">
          <cell r="O369" t="str">
            <v>ND</v>
          </cell>
          <cell r="AD369" t="str">
            <v>ICULTUR</v>
          </cell>
        </row>
        <row r="370">
          <cell r="O370" t="str">
            <v>ND</v>
          </cell>
          <cell r="AD370" t="str">
            <v>ICULTUR</v>
          </cell>
        </row>
        <row r="371">
          <cell r="O371" t="str">
            <v>ND</v>
          </cell>
          <cell r="AD371" t="str">
            <v>ICULTUR</v>
          </cell>
        </row>
        <row r="372">
          <cell r="O372" t="str">
            <v>ND</v>
          </cell>
          <cell r="AD372" t="str">
            <v>ICULTUR</v>
          </cell>
        </row>
        <row r="373">
          <cell r="O373" t="str">
            <v>ND</v>
          </cell>
          <cell r="AD373" t="str">
            <v>ICULTUR</v>
          </cell>
        </row>
        <row r="374">
          <cell r="O374" t="str">
            <v>ND</v>
          </cell>
          <cell r="AD374" t="str">
            <v>ICULTUR</v>
          </cell>
        </row>
        <row r="375">
          <cell r="O375" t="str">
            <v>ND</v>
          </cell>
          <cell r="AD375" t="str">
            <v>ICULTUR</v>
          </cell>
        </row>
        <row r="376">
          <cell r="O376" t="str">
            <v>ND</v>
          </cell>
          <cell r="AD376" t="str">
            <v>ICULTUR</v>
          </cell>
        </row>
        <row r="377">
          <cell r="O377" t="str">
            <v>ND</v>
          </cell>
          <cell r="AD377" t="str">
            <v>ICULTUR</v>
          </cell>
        </row>
        <row r="378">
          <cell r="O378" t="str">
            <v>ND</v>
          </cell>
          <cell r="AD378" t="str">
            <v>ICULTUR</v>
          </cell>
        </row>
        <row r="379">
          <cell r="O379" t="str">
            <v>ND</v>
          </cell>
          <cell r="AD379" t="str">
            <v>ICULTUR</v>
          </cell>
        </row>
        <row r="380">
          <cell r="O380" t="str">
            <v>ND</v>
          </cell>
          <cell r="AD380" t="str">
            <v>ICULTUR</v>
          </cell>
        </row>
        <row r="381">
          <cell r="O381" t="str">
            <v>ND</v>
          </cell>
          <cell r="AD381" t="str">
            <v>ICULTUR</v>
          </cell>
        </row>
        <row r="382">
          <cell r="O382" t="str">
            <v>ND</v>
          </cell>
          <cell r="AD382" t="str">
            <v>ICULTUR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76368-AB6C-4C4C-B401-CC2188C43195}">
  <dimension ref="A1:M32"/>
  <sheetViews>
    <sheetView tabSelected="1" topLeftCell="A28" zoomScale="85" zoomScaleNormal="85" workbookViewId="0">
      <selection activeCell="I5" sqref="I5"/>
    </sheetView>
  </sheetViews>
  <sheetFormatPr baseColWidth="10" defaultRowHeight="15" x14ac:dyDescent="0.25"/>
  <cols>
    <col min="2" max="2" width="14.85546875" customWidth="1"/>
    <col min="4" max="5" width="24.28515625" customWidth="1"/>
    <col min="8" max="8" width="12.7109375" customWidth="1"/>
    <col min="10" max="10" width="13.42578125" customWidth="1"/>
    <col min="12" max="12" width="14.5703125" customWidth="1"/>
    <col min="13" max="13" width="16.28515625" customWidth="1"/>
  </cols>
  <sheetData>
    <row r="1" spans="1:13" ht="21" customHeight="1" x14ac:dyDescent="0.25">
      <c r="A1" s="36" t="s">
        <v>0</v>
      </c>
      <c r="B1" s="37"/>
      <c r="C1" s="37"/>
      <c r="D1" s="37"/>
      <c r="E1" s="38"/>
      <c r="F1" s="33" t="s">
        <v>1</v>
      </c>
      <c r="G1" s="33"/>
      <c r="H1" s="33"/>
      <c r="I1" s="1">
        <v>29</v>
      </c>
      <c r="J1" s="34" t="s">
        <v>2</v>
      </c>
      <c r="K1" s="34"/>
      <c r="L1" s="34"/>
      <c r="M1" s="2">
        <f>SUM(L4:L32)/I1</f>
        <v>0.95965517241379306</v>
      </c>
    </row>
    <row r="2" spans="1:13" ht="30.75" customHeight="1" x14ac:dyDescent="0.25">
      <c r="A2" s="36" t="s">
        <v>88</v>
      </c>
      <c r="B2" s="37"/>
      <c r="C2" s="37"/>
      <c r="D2" s="37"/>
      <c r="E2" s="38"/>
      <c r="F2" s="35" t="s">
        <v>10</v>
      </c>
      <c r="G2" s="35"/>
      <c r="H2" s="35"/>
      <c r="I2" s="1">
        <v>29</v>
      </c>
      <c r="J2" s="34" t="s">
        <v>52</v>
      </c>
      <c r="K2" s="34"/>
      <c r="L2" s="34"/>
      <c r="M2" s="2">
        <f>SUM(K4:K32)/I2</f>
        <v>0.95965517241379306</v>
      </c>
    </row>
    <row r="3" spans="1:13" ht="66.75" customHeight="1" x14ac:dyDescent="0.25">
      <c r="A3" s="3" t="s">
        <v>53</v>
      </c>
      <c r="B3" s="3" t="s">
        <v>3</v>
      </c>
      <c r="C3" s="3" t="s">
        <v>4</v>
      </c>
      <c r="D3" s="3" t="s">
        <v>5</v>
      </c>
      <c r="E3" s="3" t="s">
        <v>58</v>
      </c>
      <c r="F3" s="4" t="s">
        <v>54</v>
      </c>
      <c r="G3" s="4" t="s">
        <v>55</v>
      </c>
      <c r="H3" s="4" t="s">
        <v>49</v>
      </c>
      <c r="I3" s="3" t="s">
        <v>56</v>
      </c>
      <c r="J3" s="5" t="s">
        <v>57</v>
      </c>
      <c r="K3" s="6" t="s">
        <v>48</v>
      </c>
      <c r="L3" s="6" t="s">
        <v>6</v>
      </c>
      <c r="M3" s="3" t="s">
        <v>7</v>
      </c>
    </row>
    <row r="4" spans="1:13" ht="78.75" customHeight="1" x14ac:dyDescent="0.25">
      <c r="A4" s="24" t="s">
        <v>8</v>
      </c>
      <c r="B4" s="21" t="s">
        <v>11</v>
      </c>
      <c r="C4" s="27" t="s">
        <v>13</v>
      </c>
      <c r="D4" s="10" t="s">
        <v>19</v>
      </c>
      <c r="E4" s="20" t="s">
        <v>73</v>
      </c>
      <c r="F4" s="7" t="str">
        <f>+[1]BDATOS!O350</f>
        <v>ND</v>
      </c>
      <c r="G4" s="7">
        <v>100</v>
      </c>
      <c r="H4" s="7">
        <v>100</v>
      </c>
      <c r="I4" s="8">
        <v>100</v>
      </c>
      <c r="J4" s="7">
        <v>100</v>
      </c>
      <c r="K4" s="9">
        <f>G4/J4</f>
        <v>1</v>
      </c>
      <c r="L4" s="9">
        <f>K4</f>
        <v>1</v>
      </c>
      <c r="M4" s="7" t="str">
        <f>+[1]BDATOS!AD350</f>
        <v>ICULTUR</v>
      </c>
    </row>
    <row r="5" spans="1:13" ht="78.75" customHeight="1" x14ac:dyDescent="0.25">
      <c r="A5" s="25"/>
      <c r="B5" s="22"/>
      <c r="C5" s="28"/>
      <c r="D5" s="10" t="s">
        <v>20</v>
      </c>
      <c r="E5" s="20" t="s">
        <v>74</v>
      </c>
      <c r="F5" s="7" t="str">
        <f>+[1]BDATOS!O351</f>
        <v>ND</v>
      </c>
      <c r="G5" s="7">
        <v>3</v>
      </c>
      <c r="H5" s="7">
        <v>3</v>
      </c>
      <c r="I5" s="8">
        <v>3</v>
      </c>
      <c r="J5" s="7">
        <v>3</v>
      </c>
      <c r="K5" s="9">
        <f>G5/J5</f>
        <v>1</v>
      </c>
      <c r="L5" s="9">
        <f t="shared" ref="L5:L32" si="0">K5</f>
        <v>1</v>
      </c>
      <c r="M5" s="7" t="str">
        <f>+[1]BDATOS!AD351</f>
        <v>ICULTUR</v>
      </c>
    </row>
    <row r="6" spans="1:13" ht="78.75" customHeight="1" x14ac:dyDescent="0.25">
      <c r="A6" s="25"/>
      <c r="B6" s="22"/>
      <c r="C6" s="29"/>
      <c r="D6" s="10" t="s">
        <v>21</v>
      </c>
      <c r="E6" s="20" t="s">
        <v>75</v>
      </c>
      <c r="F6" s="7" t="str">
        <f>+[1]BDATOS!O352</f>
        <v>ND</v>
      </c>
      <c r="G6" s="7">
        <v>100</v>
      </c>
      <c r="H6" s="7">
        <v>100</v>
      </c>
      <c r="I6" s="8">
        <v>100</v>
      </c>
      <c r="J6" s="7">
        <v>100</v>
      </c>
      <c r="K6" s="9">
        <f t="shared" ref="K6:K32" si="1">G6/J6</f>
        <v>1</v>
      </c>
      <c r="L6" s="9">
        <f t="shared" si="0"/>
        <v>1</v>
      </c>
      <c r="M6" s="7" t="str">
        <f>+[1]BDATOS!AD352</f>
        <v>ICULTUR</v>
      </c>
    </row>
    <row r="7" spans="1:13" ht="78.75" customHeight="1" x14ac:dyDescent="0.25">
      <c r="A7" s="25"/>
      <c r="B7" s="22"/>
      <c r="C7" s="27" t="s">
        <v>50</v>
      </c>
      <c r="D7" s="11" t="s">
        <v>22</v>
      </c>
      <c r="E7" s="20" t="s">
        <v>76</v>
      </c>
      <c r="F7" s="7" t="str">
        <f>+[1]BDATOS!O353</f>
        <v>ND</v>
      </c>
      <c r="G7" s="7">
        <v>1</v>
      </c>
      <c r="H7" s="7">
        <v>1</v>
      </c>
      <c r="I7" s="8">
        <v>1</v>
      </c>
      <c r="J7" s="7">
        <v>1</v>
      </c>
      <c r="K7" s="9">
        <f t="shared" si="1"/>
        <v>1</v>
      </c>
      <c r="L7" s="9">
        <f t="shared" si="0"/>
        <v>1</v>
      </c>
      <c r="M7" s="7" t="str">
        <f>+[1]BDATOS!AD353</f>
        <v>ICULTUR</v>
      </c>
    </row>
    <row r="8" spans="1:13" ht="78.75" customHeight="1" x14ac:dyDescent="0.25">
      <c r="A8" s="25"/>
      <c r="B8" s="22"/>
      <c r="C8" s="28"/>
      <c r="D8" s="11" t="s">
        <v>23</v>
      </c>
      <c r="E8" s="20" t="s">
        <v>77</v>
      </c>
      <c r="F8" s="7" t="str">
        <f>+[1]BDATOS!O354</f>
        <v>ND</v>
      </c>
      <c r="G8" s="7">
        <v>1</v>
      </c>
      <c r="H8" s="7">
        <v>1</v>
      </c>
      <c r="I8" s="8">
        <v>1</v>
      </c>
      <c r="J8" s="7">
        <v>1</v>
      </c>
      <c r="K8" s="9">
        <f t="shared" si="1"/>
        <v>1</v>
      </c>
      <c r="L8" s="9">
        <f t="shared" si="0"/>
        <v>1</v>
      </c>
      <c r="M8" s="7" t="str">
        <f>+[1]BDATOS!AD354</f>
        <v>ICULTUR</v>
      </c>
    </row>
    <row r="9" spans="1:13" ht="78.75" customHeight="1" x14ac:dyDescent="0.25">
      <c r="A9" s="25"/>
      <c r="B9" s="22"/>
      <c r="C9" s="28"/>
      <c r="D9" s="11" t="s">
        <v>24</v>
      </c>
      <c r="E9" s="20" t="s">
        <v>78</v>
      </c>
      <c r="F9" s="7">
        <v>100</v>
      </c>
      <c r="G9" s="7">
        <v>70</v>
      </c>
      <c r="H9" s="7">
        <v>70</v>
      </c>
      <c r="I9" s="7">
        <v>70</v>
      </c>
      <c r="J9" s="7">
        <v>80</v>
      </c>
      <c r="K9" s="9">
        <v>1</v>
      </c>
      <c r="L9" s="9">
        <v>1</v>
      </c>
      <c r="M9" s="7" t="str">
        <f>+[1]BDATOS!AD355</f>
        <v>ICULTUR</v>
      </c>
    </row>
    <row r="10" spans="1:13" ht="78.75" customHeight="1" x14ac:dyDescent="0.25">
      <c r="A10" s="25"/>
      <c r="B10" s="22"/>
      <c r="C10" s="28"/>
      <c r="D10" s="11" t="s">
        <v>25</v>
      </c>
      <c r="E10" s="20" t="s">
        <v>79</v>
      </c>
      <c r="F10" s="7" t="str">
        <f>+[1]BDATOS!O356</f>
        <v>ND</v>
      </c>
      <c r="G10" s="7">
        <v>5</v>
      </c>
      <c r="H10" s="7">
        <v>5</v>
      </c>
      <c r="I10" s="8">
        <v>5</v>
      </c>
      <c r="J10" s="7">
        <v>5</v>
      </c>
      <c r="K10" s="9">
        <f>G10/J10</f>
        <v>1</v>
      </c>
      <c r="L10" s="9">
        <f t="shared" si="0"/>
        <v>1</v>
      </c>
      <c r="M10" s="7" t="str">
        <f>+[1]BDATOS!AD356</f>
        <v>ICULTUR</v>
      </c>
    </row>
    <row r="11" spans="1:13" ht="78.75" customHeight="1" x14ac:dyDescent="0.25">
      <c r="A11" s="25"/>
      <c r="B11" s="22"/>
      <c r="C11" s="29"/>
      <c r="D11" s="11" t="s">
        <v>26</v>
      </c>
      <c r="E11" s="20" t="s">
        <v>80</v>
      </c>
      <c r="F11" s="17">
        <v>1</v>
      </c>
      <c r="G11" s="17">
        <v>100</v>
      </c>
      <c r="H11" s="17">
        <v>50</v>
      </c>
      <c r="I11" s="17">
        <v>100</v>
      </c>
      <c r="J11" s="17">
        <v>50</v>
      </c>
      <c r="K11" s="18">
        <v>0.5</v>
      </c>
      <c r="L11" s="18">
        <v>0.5</v>
      </c>
      <c r="M11" s="7" t="str">
        <f>+[1]BDATOS!AD357</f>
        <v>ICULTUR</v>
      </c>
    </row>
    <row r="12" spans="1:13" ht="78.75" customHeight="1" x14ac:dyDescent="0.25">
      <c r="A12" s="25"/>
      <c r="B12" s="22"/>
      <c r="C12" s="27" t="s">
        <v>51</v>
      </c>
      <c r="D12" s="12" t="s">
        <v>27</v>
      </c>
      <c r="E12" s="20" t="s">
        <v>81</v>
      </c>
      <c r="F12" s="7" t="str">
        <f>+[1]BDATOS!O358</f>
        <v>ND</v>
      </c>
      <c r="G12" s="7">
        <v>1</v>
      </c>
      <c r="H12" s="7">
        <v>1</v>
      </c>
      <c r="I12" s="8">
        <v>1</v>
      </c>
      <c r="J12" s="7">
        <v>1</v>
      </c>
      <c r="K12" s="9">
        <f t="shared" si="1"/>
        <v>1</v>
      </c>
      <c r="L12" s="9">
        <f t="shared" si="0"/>
        <v>1</v>
      </c>
      <c r="M12" s="7" t="str">
        <f>+[1]BDATOS!AD358</f>
        <v>ICULTUR</v>
      </c>
    </row>
    <row r="13" spans="1:13" ht="78.75" customHeight="1" x14ac:dyDescent="0.25">
      <c r="A13" s="25"/>
      <c r="B13" s="22"/>
      <c r="C13" s="28"/>
      <c r="D13" s="12" t="s">
        <v>28</v>
      </c>
      <c r="E13" s="20" t="s">
        <v>82</v>
      </c>
      <c r="F13" s="7" t="str">
        <f>+[1]BDATOS!O359</f>
        <v>ND</v>
      </c>
      <c r="G13" s="7">
        <v>1</v>
      </c>
      <c r="H13" s="7">
        <v>1</v>
      </c>
      <c r="I13" s="8">
        <v>1</v>
      </c>
      <c r="J13" s="7">
        <v>1</v>
      </c>
      <c r="K13" s="9">
        <f t="shared" si="1"/>
        <v>1</v>
      </c>
      <c r="L13" s="9">
        <f t="shared" si="0"/>
        <v>1</v>
      </c>
      <c r="M13" s="7" t="str">
        <f>+[1]BDATOS!AD359</f>
        <v>ICULTUR</v>
      </c>
    </row>
    <row r="14" spans="1:13" ht="78.75" customHeight="1" x14ac:dyDescent="0.25">
      <c r="A14" s="25"/>
      <c r="B14" s="22"/>
      <c r="C14" s="28"/>
      <c r="D14" s="12" t="s">
        <v>29</v>
      </c>
      <c r="E14" s="20" t="s">
        <v>83</v>
      </c>
      <c r="F14" s="7">
        <f>+[1]BDATOS!O360</f>
        <v>1</v>
      </c>
      <c r="G14" s="7">
        <v>1</v>
      </c>
      <c r="H14" s="7">
        <v>1</v>
      </c>
      <c r="I14" s="8">
        <v>1</v>
      </c>
      <c r="J14" s="7">
        <v>1</v>
      </c>
      <c r="K14" s="9">
        <f t="shared" si="1"/>
        <v>1</v>
      </c>
      <c r="L14" s="9">
        <f t="shared" si="0"/>
        <v>1</v>
      </c>
      <c r="M14" s="7" t="str">
        <f>+[1]BDATOS!AD360</f>
        <v>ICULTUR</v>
      </c>
    </row>
    <row r="15" spans="1:13" ht="78.75" customHeight="1" x14ac:dyDescent="0.25">
      <c r="A15" s="25"/>
      <c r="B15" s="22"/>
      <c r="C15" s="29"/>
      <c r="D15" s="12" t="s">
        <v>30</v>
      </c>
      <c r="E15" s="20" t="s">
        <v>84</v>
      </c>
      <c r="F15" s="7">
        <f>+[1]BDATOS!O361</f>
        <v>51</v>
      </c>
      <c r="G15" s="7">
        <v>51</v>
      </c>
      <c r="H15" s="7">
        <v>52</v>
      </c>
      <c r="I15" s="7">
        <v>51</v>
      </c>
      <c r="J15" s="7">
        <v>52</v>
      </c>
      <c r="K15" s="9">
        <v>1</v>
      </c>
      <c r="L15" s="9">
        <v>1</v>
      </c>
      <c r="M15" s="7" t="str">
        <f>+[1]BDATOS!AD361</f>
        <v>ICULTUR</v>
      </c>
    </row>
    <row r="16" spans="1:13" ht="78.75" customHeight="1" x14ac:dyDescent="0.25">
      <c r="A16" s="26"/>
      <c r="B16" s="23"/>
      <c r="C16" s="19" t="s">
        <v>14</v>
      </c>
      <c r="D16" s="13" t="s">
        <v>31</v>
      </c>
      <c r="E16" s="20" t="s">
        <v>85</v>
      </c>
      <c r="F16" s="7" t="str">
        <f>+[1]BDATOS!O362</f>
        <v>ND</v>
      </c>
      <c r="G16" s="7">
        <v>45</v>
      </c>
      <c r="H16" s="7">
        <v>45</v>
      </c>
      <c r="I16" s="8">
        <v>45</v>
      </c>
      <c r="J16" s="7">
        <v>45</v>
      </c>
      <c r="K16" s="9">
        <f t="shared" si="1"/>
        <v>1</v>
      </c>
      <c r="L16" s="9">
        <f t="shared" si="0"/>
        <v>1</v>
      </c>
      <c r="M16" s="7" t="str">
        <f>+[1]BDATOS!AD362</f>
        <v>ICULTUR</v>
      </c>
    </row>
    <row r="17" spans="1:13" ht="101.25" customHeight="1" x14ac:dyDescent="0.25">
      <c r="A17" s="21" t="s">
        <v>9</v>
      </c>
      <c r="B17" s="21" t="s">
        <v>12</v>
      </c>
      <c r="C17" s="27" t="s">
        <v>15</v>
      </c>
      <c r="D17" s="14" t="s">
        <v>32</v>
      </c>
      <c r="E17" s="20" t="s">
        <v>59</v>
      </c>
      <c r="F17" s="7" t="str">
        <f>+[1]BDATOS!O367</f>
        <v>ND</v>
      </c>
      <c r="G17" s="7">
        <v>3</v>
      </c>
      <c r="H17" s="7">
        <v>3</v>
      </c>
      <c r="I17" s="8">
        <v>3</v>
      </c>
      <c r="J17" s="7">
        <v>3</v>
      </c>
      <c r="K17" s="9">
        <f t="shared" si="1"/>
        <v>1</v>
      </c>
      <c r="L17" s="9">
        <f t="shared" si="0"/>
        <v>1</v>
      </c>
      <c r="M17" s="7" t="str">
        <f>+[1]BDATOS!AD367</f>
        <v>ICULTUR</v>
      </c>
    </row>
    <row r="18" spans="1:13" ht="101.25" customHeight="1" x14ac:dyDescent="0.25">
      <c r="A18" s="22"/>
      <c r="B18" s="22"/>
      <c r="C18" s="28"/>
      <c r="D18" s="14" t="s">
        <v>33</v>
      </c>
      <c r="E18" s="20" t="s">
        <v>60</v>
      </c>
      <c r="F18" s="7" t="str">
        <f>+[1]BDATOS!O368</f>
        <v>ND</v>
      </c>
      <c r="G18" s="7">
        <v>3</v>
      </c>
      <c r="H18" s="7">
        <v>3</v>
      </c>
      <c r="I18" s="8">
        <v>3</v>
      </c>
      <c r="J18" s="7">
        <v>3</v>
      </c>
      <c r="K18" s="9">
        <f t="shared" si="1"/>
        <v>1</v>
      </c>
      <c r="L18" s="9">
        <f t="shared" si="0"/>
        <v>1</v>
      </c>
      <c r="M18" s="7" t="str">
        <f>+[1]BDATOS!AD368</f>
        <v>ICULTUR</v>
      </c>
    </row>
    <row r="19" spans="1:13" ht="101.25" customHeight="1" x14ac:dyDescent="0.25">
      <c r="A19" s="22"/>
      <c r="B19" s="22"/>
      <c r="C19" s="28"/>
      <c r="D19" s="14" t="s">
        <v>34</v>
      </c>
      <c r="E19" s="20" t="s">
        <v>61</v>
      </c>
      <c r="F19" s="7" t="str">
        <f>+[1]BDATOS!O369</f>
        <v>ND</v>
      </c>
      <c r="G19" s="7">
        <v>6</v>
      </c>
      <c r="H19" s="7">
        <v>6</v>
      </c>
      <c r="I19" s="8">
        <v>6</v>
      </c>
      <c r="J19" s="7">
        <v>6</v>
      </c>
      <c r="K19" s="9">
        <f t="shared" si="1"/>
        <v>1</v>
      </c>
      <c r="L19" s="9">
        <f t="shared" si="0"/>
        <v>1</v>
      </c>
      <c r="M19" s="7" t="str">
        <f>+[1]BDATOS!AD369</f>
        <v>ICULTUR</v>
      </c>
    </row>
    <row r="20" spans="1:13" ht="101.25" customHeight="1" x14ac:dyDescent="0.25">
      <c r="A20" s="22"/>
      <c r="B20" s="22"/>
      <c r="C20" s="28"/>
      <c r="D20" s="14" t="s">
        <v>35</v>
      </c>
      <c r="E20" s="20" t="s">
        <v>86</v>
      </c>
      <c r="F20" s="7" t="str">
        <f>+[1]BDATOS!O370</f>
        <v>ND</v>
      </c>
      <c r="G20" s="7">
        <v>3</v>
      </c>
      <c r="H20" s="7">
        <v>3</v>
      </c>
      <c r="I20" s="8">
        <v>3</v>
      </c>
      <c r="J20" s="7">
        <v>3</v>
      </c>
      <c r="K20" s="9">
        <f t="shared" si="1"/>
        <v>1</v>
      </c>
      <c r="L20" s="9">
        <f t="shared" si="0"/>
        <v>1</v>
      </c>
      <c r="M20" s="7" t="str">
        <f>+[1]BDATOS!AD370</f>
        <v>ICULTUR</v>
      </c>
    </row>
    <row r="21" spans="1:13" ht="102" customHeight="1" x14ac:dyDescent="0.25">
      <c r="A21" s="22"/>
      <c r="B21" s="22"/>
      <c r="C21" s="29"/>
      <c r="D21" s="14" t="s">
        <v>36</v>
      </c>
      <c r="E21" s="20" t="s">
        <v>62</v>
      </c>
      <c r="F21" s="7" t="str">
        <f>+[1]BDATOS!O371</f>
        <v>ND</v>
      </c>
      <c r="G21" s="7">
        <v>4</v>
      </c>
      <c r="H21" s="7">
        <v>4</v>
      </c>
      <c r="I21" s="8">
        <v>4</v>
      </c>
      <c r="J21" s="7">
        <v>4</v>
      </c>
      <c r="K21" s="9">
        <f t="shared" si="1"/>
        <v>1</v>
      </c>
      <c r="L21" s="9">
        <f t="shared" si="0"/>
        <v>1</v>
      </c>
      <c r="M21" s="7" t="str">
        <f>+[1]BDATOS!AD371</f>
        <v>ICULTUR</v>
      </c>
    </row>
    <row r="22" spans="1:13" ht="45" x14ac:dyDescent="0.25">
      <c r="A22" s="22"/>
      <c r="B22" s="22"/>
      <c r="C22" s="27" t="s">
        <v>16</v>
      </c>
      <c r="D22" s="15" t="s">
        <v>37</v>
      </c>
      <c r="E22" s="20" t="s">
        <v>63</v>
      </c>
      <c r="F22" s="7" t="str">
        <f>+[1]BDATOS!O372</f>
        <v>ND</v>
      </c>
      <c r="G22" s="7">
        <v>10</v>
      </c>
      <c r="H22" s="7">
        <v>3</v>
      </c>
      <c r="I22" s="8">
        <v>10</v>
      </c>
      <c r="J22" s="7">
        <v>3</v>
      </c>
      <c r="K22" s="9">
        <v>0.33</v>
      </c>
      <c r="L22" s="9">
        <f t="shared" si="0"/>
        <v>0.33</v>
      </c>
      <c r="M22" s="7" t="str">
        <f>+[1]BDATOS!AD372</f>
        <v>ICULTUR</v>
      </c>
    </row>
    <row r="23" spans="1:13" ht="33.75" x14ac:dyDescent="0.25">
      <c r="A23" s="22"/>
      <c r="B23" s="22"/>
      <c r="C23" s="28"/>
      <c r="D23" s="15" t="s">
        <v>38</v>
      </c>
      <c r="E23" s="20" t="s">
        <v>64</v>
      </c>
      <c r="F23" s="7" t="str">
        <f>+[1]BDATOS!O373</f>
        <v>ND</v>
      </c>
      <c r="G23" s="7">
        <v>3</v>
      </c>
      <c r="H23" s="7">
        <v>3</v>
      </c>
      <c r="I23" s="8">
        <v>3</v>
      </c>
      <c r="J23" s="7">
        <v>3</v>
      </c>
      <c r="K23" s="9">
        <f t="shared" si="1"/>
        <v>1</v>
      </c>
      <c r="L23" s="9">
        <f t="shared" si="0"/>
        <v>1</v>
      </c>
      <c r="M23" s="7" t="str">
        <f>+[1]BDATOS!AD373</f>
        <v>ICULTUR</v>
      </c>
    </row>
    <row r="24" spans="1:13" ht="33.75" x14ac:dyDescent="0.25">
      <c r="A24" s="22"/>
      <c r="B24" s="22"/>
      <c r="C24" s="29"/>
      <c r="D24" s="15" t="s">
        <v>39</v>
      </c>
      <c r="E24" s="20" t="s">
        <v>65</v>
      </c>
      <c r="F24" s="7" t="str">
        <f>+[1]BDATOS!O374</f>
        <v>ND</v>
      </c>
      <c r="G24" s="7">
        <v>2</v>
      </c>
      <c r="H24" s="7">
        <v>2</v>
      </c>
      <c r="I24" s="8">
        <v>2</v>
      </c>
      <c r="J24" s="7">
        <v>2</v>
      </c>
      <c r="K24" s="9">
        <f t="shared" si="1"/>
        <v>1</v>
      </c>
      <c r="L24" s="9">
        <f t="shared" si="0"/>
        <v>1</v>
      </c>
      <c r="M24" s="7" t="str">
        <f>+[1]BDATOS!AD374</f>
        <v>ICULTUR</v>
      </c>
    </row>
    <row r="25" spans="1:13" ht="56.25" customHeight="1" x14ac:dyDescent="0.25">
      <c r="A25" s="22"/>
      <c r="B25" s="22"/>
      <c r="C25" s="27" t="s">
        <v>17</v>
      </c>
      <c r="D25" s="16" t="s">
        <v>40</v>
      </c>
      <c r="E25" s="20" t="s">
        <v>66</v>
      </c>
      <c r="F25" s="7" t="str">
        <f>+[1]BDATOS!O375</f>
        <v>ND</v>
      </c>
      <c r="G25" s="7">
        <v>100</v>
      </c>
      <c r="H25" s="7">
        <v>100</v>
      </c>
      <c r="I25" s="8">
        <v>100</v>
      </c>
      <c r="J25" s="7">
        <v>100</v>
      </c>
      <c r="K25" s="9">
        <f t="shared" si="1"/>
        <v>1</v>
      </c>
      <c r="L25" s="9">
        <f t="shared" si="0"/>
        <v>1</v>
      </c>
      <c r="M25" s="7" t="str">
        <f>+[1]BDATOS!AD375</f>
        <v>ICULTUR</v>
      </c>
    </row>
    <row r="26" spans="1:13" ht="56.25" customHeight="1" x14ac:dyDescent="0.25">
      <c r="A26" s="22"/>
      <c r="B26" s="22"/>
      <c r="C26" s="28"/>
      <c r="D26" s="16" t="s">
        <v>41</v>
      </c>
      <c r="E26" s="20" t="s">
        <v>67</v>
      </c>
      <c r="F26" s="7" t="str">
        <f>+[1]BDATOS!O376</f>
        <v>ND</v>
      </c>
      <c r="G26" s="7">
        <v>1</v>
      </c>
      <c r="H26" s="7">
        <v>1</v>
      </c>
      <c r="I26" s="8">
        <v>1</v>
      </c>
      <c r="J26" s="7">
        <v>1</v>
      </c>
      <c r="K26" s="9">
        <f t="shared" si="1"/>
        <v>1</v>
      </c>
      <c r="L26" s="9">
        <f t="shared" si="0"/>
        <v>1</v>
      </c>
      <c r="M26" s="7" t="str">
        <f>+[1]BDATOS!AD376</f>
        <v>ICULTUR</v>
      </c>
    </row>
    <row r="27" spans="1:13" ht="56.25" x14ac:dyDescent="0.25">
      <c r="A27" s="22"/>
      <c r="B27" s="22"/>
      <c r="C27" s="28"/>
      <c r="D27" s="16" t="s">
        <v>42</v>
      </c>
      <c r="E27" s="20" t="s">
        <v>68</v>
      </c>
      <c r="F27" s="7" t="str">
        <f>+[1]BDATOS!O377</f>
        <v>ND</v>
      </c>
      <c r="G27" s="7">
        <v>4</v>
      </c>
      <c r="H27" s="7">
        <v>4</v>
      </c>
      <c r="I27" s="8">
        <v>4</v>
      </c>
      <c r="J27" s="7">
        <v>4</v>
      </c>
      <c r="K27" s="9">
        <f t="shared" si="1"/>
        <v>1</v>
      </c>
      <c r="L27" s="9">
        <f t="shared" si="0"/>
        <v>1</v>
      </c>
      <c r="M27" s="7" t="str">
        <f>+[1]BDATOS!AD377</f>
        <v>ICULTUR</v>
      </c>
    </row>
    <row r="28" spans="1:13" ht="45" x14ac:dyDescent="0.25">
      <c r="A28" s="22"/>
      <c r="B28" s="22"/>
      <c r="C28" s="29"/>
      <c r="D28" s="16" t="s">
        <v>43</v>
      </c>
      <c r="E28" s="20" t="s">
        <v>69</v>
      </c>
      <c r="F28" s="7" t="str">
        <f>+[1]BDATOS!O378</f>
        <v>ND</v>
      </c>
      <c r="G28" s="7">
        <v>3</v>
      </c>
      <c r="H28" s="7">
        <v>3</v>
      </c>
      <c r="I28" s="8">
        <v>3</v>
      </c>
      <c r="J28" s="7">
        <v>3</v>
      </c>
      <c r="K28" s="9">
        <f t="shared" si="1"/>
        <v>1</v>
      </c>
      <c r="L28" s="9">
        <f t="shared" si="0"/>
        <v>1</v>
      </c>
      <c r="M28" s="7" t="str">
        <f>+[1]BDATOS!AD378</f>
        <v>ICULTUR</v>
      </c>
    </row>
    <row r="29" spans="1:13" ht="56.25" x14ac:dyDescent="0.25">
      <c r="A29" s="22"/>
      <c r="B29" s="22"/>
      <c r="C29" s="30" t="s">
        <v>18</v>
      </c>
      <c r="D29" s="11" t="s">
        <v>44</v>
      </c>
      <c r="E29" s="20" t="s">
        <v>70</v>
      </c>
      <c r="F29" s="7" t="str">
        <f>+[1]BDATOS!O379</f>
        <v>ND</v>
      </c>
      <c r="G29" s="7">
        <v>4</v>
      </c>
      <c r="H29" s="7">
        <v>4</v>
      </c>
      <c r="I29" s="8">
        <v>4</v>
      </c>
      <c r="J29" s="7">
        <v>4</v>
      </c>
      <c r="K29" s="9">
        <f t="shared" si="1"/>
        <v>1</v>
      </c>
      <c r="L29" s="9">
        <f t="shared" si="0"/>
        <v>1</v>
      </c>
      <c r="M29" s="7" t="str">
        <f>+[1]BDATOS!AD379</f>
        <v>ICULTUR</v>
      </c>
    </row>
    <row r="30" spans="1:13" ht="67.5" x14ac:dyDescent="0.25">
      <c r="A30" s="22"/>
      <c r="B30" s="22"/>
      <c r="C30" s="31"/>
      <c r="D30" s="11" t="s">
        <v>45</v>
      </c>
      <c r="E30" s="20" t="s">
        <v>71</v>
      </c>
      <c r="F30" s="7" t="str">
        <f>+[1]BDATOS!O380</f>
        <v>ND</v>
      </c>
      <c r="G30" s="7">
        <v>1</v>
      </c>
      <c r="H30" s="7">
        <v>1</v>
      </c>
      <c r="I30" s="8">
        <v>1</v>
      </c>
      <c r="J30" s="7">
        <v>1</v>
      </c>
      <c r="K30" s="9">
        <f t="shared" si="1"/>
        <v>1</v>
      </c>
      <c r="L30" s="9">
        <f t="shared" si="0"/>
        <v>1</v>
      </c>
      <c r="M30" s="7" t="str">
        <f>+[1]BDATOS!AD380</f>
        <v>ICULTUR</v>
      </c>
    </row>
    <row r="31" spans="1:13" ht="45" x14ac:dyDescent="0.25">
      <c r="A31" s="22"/>
      <c r="B31" s="22"/>
      <c r="C31" s="31"/>
      <c r="D31" s="11" t="s">
        <v>46</v>
      </c>
      <c r="E31" s="20" t="s">
        <v>87</v>
      </c>
      <c r="F31" s="7" t="str">
        <f>+[1]BDATOS!O381</f>
        <v>ND</v>
      </c>
      <c r="G31" s="7">
        <v>100</v>
      </c>
      <c r="H31" s="7">
        <v>100</v>
      </c>
      <c r="I31" s="8">
        <v>100</v>
      </c>
      <c r="J31" s="7">
        <v>100</v>
      </c>
      <c r="K31" s="9">
        <f t="shared" si="1"/>
        <v>1</v>
      </c>
      <c r="L31" s="9">
        <f t="shared" si="0"/>
        <v>1</v>
      </c>
      <c r="M31" s="7" t="str">
        <f>+[1]BDATOS!AD381</f>
        <v>ICULTUR</v>
      </c>
    </row>
    <row r="32" spans="1:13" ht="45" x14ac:dyDescent="0.25">
      <c r="A32" s="23"/>
      <c r="B32" s="23"/>
      <c r="C32" s="32"/>
      <c r="D32" s="11" t="s">
        <v>47</v>
      </c>
      <c r="E32" s="20" t="s">
        <v>72</v>
      </c>
      <c r="F32" s="7" t="str">
        <f>+[1]BDATOS!O382</f>
        <v>ND</v>
      </c>
      <c r="G32" s="7">
        <v>1</v>
      </c>
      <c r="H32" s="7">
        <v>1</v>
      </c>
      <c r="I32" s="8">
        <v>1</v>
      </c>
      <c r="J32" s="7">
        <v>1</v>
      </c>
      <c r="K32" s="9">
        <f t="shared" si="1"/>
        <v>1</v>
      </c>
      <c r="L32" s="9">
        <f t="shared" si="0"/>
        <v>1</v>
      </c>
      <c r="M32" s="7" t="str">
        <f>+[1]BDATOS!AD382</f>
        <v>ICULTUR</v>
      </c>
    </row>
  </sheetData>
  <mergeCells count="17">
    <mergeCell ref="F1:H1"/>
    <mergeCell ref="J1:L1"/>
    <mergeCell ref="F2:H2"/>
    <mergeCell ref="J2:L2"/>
    <mergeCell ref="A2:E2"/>
    <mergeCell ref="A1:E1"/>
    <mergeCell ref="A17:A32"/>
    <mergeCell ref="B17:B32"/>
    <mergeCell ref="B4:B16"/>
    <mergeCell ref="A4:A16"/>
    <mergeCell ref="C4:C6"/>
    <mergeCell ref="C7:C11"/>
    <mergeCell ref="C12:C15"/>
    <mergeCell ref="C17:C21"/>
    <mergeCell ref="C22:C24"/>
    <mergeCell ref="C25:C28"/>
    <mergeCell ref="C29:C32"/>
  </mergeCells>
  <conditionalFormatting sqref="M1:M2">
    <cfRule type="iconSet" priority="2">
      <iconSet iconSet="5Arrows">
        <cfvo type="percent" val="0"/>
        <cfvo type="num" val="0.2"/>
        <cfvo type="num" val="0.4"/>
        <cfvo type="num" val="0.6"/>
        <cfvo type="num" val="0.8"/>
      </iconSet>
    </cfRule>
  </conditionalFormatting>
  <conditionalFormatting sqref="M1:M2">
    <cfRule type="iconSet" priority="1">
      <iconSet iconSet="5Arrows">
        <cfvo type="percent" val="0"/>
        <cfvo type="num" val="0.25" gte="0"/>
        <cfvo type="num" val="0.4"/>
        <cfvo type="num" val="0.75"/>
        <cfvo type="num" val="0.75" gte="0"/>
      </iconSet>
    </cfRule>
  </conditionalFormatting>
  <conditionalFormatting sqref="K4:L32">
    <cfRule type="iconSet" priority="5">
      <iconSet iconSet="5Arrows">
        <cfvo type="percent" val="0"/>
        <cfvo type="num" val="0.2"/>
        <cfvo type="num" val="0.4"/>
        <cfvo type="num" val="0.6"/>
        <cfvo type="num" val="0.8"/>
      </iconSet>
    </cfRule>
  </conditionalFormatting>
  <conditionalFormatting sqref="K4:L32">
    <cfRule type="iconSet" priority="6">
      <iconSet iconSet="5Arrows">
        <cfvo type="percent" val="0"/>
        <cfvo type="num" val="0.25" gte="0"/>
        <cfvo type="num" val="0.4"/>
        <cfvo type="num" val="0.75"/>
        <cfvo type="num" val="0.75" gte="0"/>
      </iconSet>
    </cfRule>
  </conditionalFormatting>
  <pageMargins left="0.7" right="0.7" top="0.75" bottom="0.75" header="0.3" footer="0.3"/>
  <pageSetup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 Saldarriaga Angulo</dc:creator>
  <cp:lastModifiedBy>Karo Saldarriaga Angulo</cp:lastModifiedBy>
  <dcterms:created xsi:type="dcterms:W3CDTF">2019-11-18T15:28:52Z</dcterms:created>
  <dcterms:modified xsi:type="dcterms:W3CDTF">2019-12-27T14:31:38Z</dcterms:modified>
</cp:coreProperties>
</file>